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PV Technology</t>
        </is>
      </c>
      <c r="C1" t="inlineStr">
        <is>
          <t>AVT (%)</t>
        </is>
      </c>
      <c r="D1" t="inlineStr">
        <is>
          <t>Eg (eV)</t>
        </is>
      </c>
      <c r="E1" t="inlineStr">
        <is>
          <t>LUE (%)</t>
        </is>
      </c>
      <c r="F1" t="inlineStr">
        <is>
          <t>PCE (%)</t>
        </is>
      </c>
      <c r="G1" t="inlineStr">
        <is>
          <t>Voc (mV)</t>
        </is>
      </c>
      <c r="H1" t="inlineStr">
        <is>
          <t>Jsc (mA/cm²)</t>
        </is>
      </c>
      <c r="I1" t="inlineStr">
        <is>
          <t>FF (%)</t>
        </is>
      </c>
      <c r="J1" t="inlineStr">
        <is>
          <t>Absorber</t>
        </is>
      </c>
      <c r="K1" t="inlineStr">
        <is>
          <t>certified</t>
        </is>
      </c>
      <c r="L1" t="inlineStr">
        <is>
          <t>Reference</t>
        </is>
      </c>
      <c r="M1" t="inlineStr">
        <is>
          <t>Notable exception a</t>
        </is>
      </c>
      <c r="N1" t="inlineStr">
        <is>
          <t>Notable exception b</t>
        </is>
      </c>
      <c r="O1" t="inlineStr">
        <is>
          <t>Notable exception c</t>
        </is>
      </c>
      <c r="P1" t="inlineStr">
        <is>
          <t>Notable exception d</t>
        </is>
      </c>
    </row>
    <row r="2">
      <c r="A2" s="1" t="n">
        <v>1909</v>
      </c>
      <c r="B2" t="inlineStr">
        <is>
          <t>Organic</t>
        </is>
      </c>
      <c r="C2" s="2" t="n">
        <v>41.76</v>
      </c>
      <c r="D2" t="n">
        <v>1.46</v>
      </c>
      <c r="E2" s="2" t="n">
        <v>5.04</v>
      </c>
      <c r="F2" s="2" t="n">
        <v>12.07</v>
      </c>
      <c r="G2" s="1" t="n">
        <v>913</v>
      </c>
      <c r="H2" s="2" t="n">
        <v>17.07</v>
      </c>
      <c r="I2" s="2" t="n">
        <v>77.03</v>
      </c>
      <c r="J2" t="inlineStr">
        <is>
          <t>PPT-3:L8-BO:PCBM</t>
        </is>
      </c>
      <c r="K2" s="2" t="b">
        <v>0</v>
      </c>
      <c r="L2">
        <f>HYPERLINK("https://doi.org/10.1016/j.joule.2025.102173","Xie (2025)")</f>
        <v/>
      </c>
      <c r="M2" s="2" t="b">
        <v>0</v>
      </c>
      <c r="N2" s="2" t="b">
        <v>0</v>
      </c>
      <c r="O2" s="2" t="b">
        <v>0</v>
      </c>
      <c r="P2" s="2" t="b">
        <v>0</v>
      </c>
    </row>
    <row r="3">
      <c r="A3" s="1" t="n">
        <v>1932</v>
      </c>
      <c r="B3" t="inlineStr">
        <is>
          <t>Perovskite</t>
        </is>
      </c>
      <c r="C3" s="2" t="n">
        <v>1.8</v>
      </c>
      <c r="D3" t="n">
        <v>1.6</v>
      </c>
      <c r="E3" s="2" t="n">
        <v>0.35</v>
      </c>
      <c r="F3" s="2" t="n">
        <v>19.7</v>
      </c>
      <c r="G3" s="1" t="n">
        <v>1100</v>
      </c>
      <c r="H3" s="2" t="n">
        <v>22.4</v>
      </c>
      <c r="I3" s="2" t="n">
        <v>79.90000000000001</v>
      </c>
      <c r="J3" t="inlineStr">
        <is>
          <t>perovskite</t>
        </is>
      </c>
      <c r="K3" s="2" t="b">
        <v>0</v>
      </c>
      <c r="L3">
        <f>HYPERLINK("https://doi.org/10.1002/adfm.202525366","Hou (2026)")</f>
        <v/>
      </c>
      <c r="M3" s="2" t="b">
        <v>0</v>
      </c>
      <c r="N3" s="2" t="b">
        <v>0</v>
      </c>
      <c r="O3" s="2" t="b">
        <v>0</v>
      </c>
      <c r="P3" s="2" t="b">
        <v>0</v>
      </c>
    </row>
    <row r="4">
      <c r="A4" s="1" t="n">
        <v>1978</v>
      </c>
      <c r="B4" t="inlineStr">
        <is>
          <t>Organic</t>
        </is>
      </c>
      <c r="C4" s="2" t="n">
        <v>28.61</v>
      </c>
      <c r="D4" t="n">
        <v>1.41</v>
      </c>
      <c r="E4" s="2" t="n">
        <v>3.92</v>
      </c>
      <c r="F4" s="2" t="n">
        <v>13.7</v>
      </c>
      <c r="G4" s="1" t="n">
        <v>842</v>
      </c>
      <c r="H4" s="2" t="n">
        <v>21.4</v>
      </c>
      <c r="I4" s="2" t="n">
        <v>76.05</v>
      </c>
      <c r="J4" t="inlineStr">
        <is>
          <t>PM6:BTP-eC9</t>
        </is>
      </c>
      <c r="K4" s="2" t="b">
        <v>0</v>
      </c>
      <c r="L4">
        <f>HYPERLINK("https://doi.org/10.1002/adma.202515077","Hu (2026)")</f>
        <v/>
      </c>
      <c r="M4" s="2" t="b">
        <v>0</v>
      </c>
      <c r="N4" s="2" t="b">
        <v>0</v>
      </c>
      <c r="O4" s="2" t="b">
        <v>0</v>
      </c>
      <c r="P4" s="2" t="b">
        <v>0</v>
      </c>
    </row>
    <row r="5">
      <c r="A5" s="1" t="n">
        <v>2009</v>
      </c>
      <c r="B5" t="inlineStr">
        <is>
          <t>Perovskite, Organic</t>
        </is>
      </c>
      <c r="C5" s="2" t="n">
        <v>55.39</v>
      </c>
      <c r="D5" t="inlineStr">
        <is>
          <t>2.34, 1.44</t>
        </is>
      </c>
      <c r="E5" s="2" t="n">
        <v>6.04</v>
      </c>
      <c r="F5" s="2" t="n">
        <v>10.91</v>
      </c>
      <c r="G5" s="1" t="n">
        <v>2380</v>
      </c>
      <c r="H5" s="2" t="n">
        <v>6.62</v>
      </c>
      <c r="I5" s="2" t="n">
        <v>69.26000000000001</v>
      </c>
      <c r="J5" t="inlineStr">
        <is>
          <t>DMA0.05FA0.85Cs0.05MA0.05PbBr2.8Cl0.2, PCE10-2Cl-Y6:Y12</t>
        </is>
      </c>
      <c r="K5" s="2" t="b">
        <v>0</v>
      </c>
      <c r="L5">
        <f>HYPERLINK("https://doi.org/10.1002/adma.202520278","Ryu (2026)")</f>
        <v/>
      </c>
      <c r="M5" s="2" t="b">
        <v>0</v>
      </c>
      <c r="N5" s="2" t="b">
        <v>0</v>
      </c>
      <c r="O5" s="2" t="b">
        <v>0</v>
      </c>
      <c r="P5" s="2" t="b">
        <v>0</v>
      </c>
    </row>
    <row r="6">
      <c r="A6" s="1" t="n">
        <v>2042</v>
      </c>
      <c r="B6" t="inlineStr">
        <is>
          <t>Perovskite</t>
        </is>
      </c>
      <c r="C6" s="2" t="n">
        <v>20.3</v>
      </c>
      <c r="D6" t="n">
        <v>1.63</v>
      </c>
      <c r="E6" s="2" t="n">
        <v>1.87</v>
      </c>
      <c r="F6" s="2" t="n">
        <v>9.199999999999999</v>
      </c>
      <c r="G6" s="1" t="n">
        <v>1040</v>
      </c>
      <c r="H6" s="2" t="n">
        <v>13.9</v>
      </c>
      <c r="I6" s="2" t="n">
        <v>63.8</v>
      </c>
      <c r="J6" t="inlineStr">
        <is>
          <t>Perovskite</t>
        </is>
      </c>
      <c r="K6" s="2" t="b">
        <v>0</v>
      </c>
      <c r="L6">
        <f>HYPERLINK("https://doi.org/10.1039/d5el00153f","Sharma (2026)")</f>
        <v/>
      </c>
      <c r="M6" s="2" t="b">
        <v>0</v>
      </c>
      <c r="N6" s="2" t="b">
        <v>0</v>
      </c>
      <c r="O6" s="2" t="b">
        <v>0</v>
      </c>
      <c r="P6" s="2" t="b">
        <v>0</v>
      </c>
    </row>
    <row r="7">
      <c r="A7" s="1" t="n">
        <v>2047</v>
      </c>
      <c r="B7" t="inlineStr">
        <is>
          <t>Organic</t>
        </is>
      </c>
      <c r="C7" s="2" t="n">
        <v>32.97</v>
      </c>
      <c r="D7" t="n">
        <v>1.42</v>
      </c>
      <c r="E7" s="2" t="n">
        <v>3.89</v>
      </c>
      <c r="F7" s="2" t="n">
        <v>11.81</v>
      </c>
      <c r="G7" s="1" t="n">
        <v>890</v>
      </c>
      <c r="H7" s="2" t="n">
        <v>18.86</v>
      </c>
      <c r="I7" s="2" t="n">
        <v>70.31999999999999</v>
      </c>
      <c r="J7" t="inlineStr">
        <is>
          <t>PM6:Qx-p-4Cl</t>
        </is>
      </c>
      <c r="K7" s="2" t="b">
        <v>0</v>
      </c>
      <c r="L7">
        <f>HYPERLINK("https://doi.org/10.1038/s41467-026-69537-3","Wang (2026)")</f>
        <v/>
      </c>
      <c r="M7" s="2" t="b">
        <v>0</v>
      </c>
      <c r="N7" s="2" t="b">
        <v>0</v>
      </c>
      <c r="O7" s="2" t="b">
        <v>0</v>
      </c>
      <c r="P7" s="2" t="b">
        <v>0</v>
      </c>
    </row>
    <row r="8">
      <c r="A8" s="1" t="n">
        <v>2069</v>
      </c>
      <c r="B8" t="inlineStr">
        <is>
          <t>Organic</t>
        </is>
      </c>
      <c r="C8" s="2" t="n">
        <v>11.4</v>
      </c>
      <c r="D8" t="n">
        <v>1.38</v>
      </c>
      <c r="E8" s="2" t="n">
        <v>1.31</v>
      </c>
      <c r="F8" s="2" t="n">
        <v>11.53</v>
      </c>
      <c r="G8" s="1" t="n">
        <v>810</v>
      </c>
      <c r="H8" s="2" t="n">
        <v>23.76</v>
      </c>
      <c r="I8" s="2" t="n">
        <v>60.18</v>
      </c>
      <c r="J8" t="inlineStr">
        <is>
          <t>ZnO</t>
        </is>
      </c>
      <c r="K8" s="2" t="b">
        <v>0</v>
      </c>
      <c r="L8">
        <f>HYPERLINK("https://doi.org/10.1016/j.joule.2026.102398","Basu (2026)")</f>
        <v/>
      </c>
      <c r="M8" s="2" t="b">
        <v>0</v>
      </c>
      <c r="N8" s="2" t="b">
        <v>0</v>
      </c>
      <c r="O8" s="2" t="b">
        <v>0</v>
      </c>
      <c r="P8" s="2" t="b">
        <v>0</v>
      </c>
    </row>
    <row r="9">
      <c r="A9" s="1" t="n">
        <v>2210</v>
      </c>
      <c r="B9" t="inlineStr">
        <is>
          <t>Organic</t>
        </is>
      </c>
      <c r="C9" s="2" t="n">
        <v>39.52</v>
      </c>
      <c r="D9" t="n">
        <v>1.46</v>
      </c>
      <c r="E9" s="2" t="n">
        <v>4.6</v>
      </c>
      <c r="F9" s="2" t="n">
        <v>11.65</v>
      </c>
      <c r="G9" s="1" t="n">
        <v>900</v>
      </c>
      <c r="H9" s="2" t="n">
        <v>17.08</v>
      </c>
      <c r="I9" s="2" t="n">
        <v>75.83</v>
      </c>
      <c r="J9" t="inlineStr">
        <is>
          <t>PBQx-TF / PY-IT</t>
        </is>
      </c>
      <c r="K9" s="2" t="b">
        <v>0</v>
      </c>
      <c r="L9">
        <f>HYPERLINK("https://doi.org/10.1016/j.cej.2026.173489","Dou (2026)")</f>
        <v/>
      </c>
      <c r="M9" s="2" t="b">
        <v>0</v>
      </c>
      <c r="N9" s="2" t="b">
        <v>0</v>
      </c>
      <c r="O9" s="2" t="b">
        <v>0</v>
      </c>
      <c r="P9" s="2" t="b">
        <v>0</v>
      </c>
    </row>
    <row r="10">
      <c r="A10" s="1" t="n">
        <v>2227</v>
      </c>
      <c r="B10" t="inlineStr">
        <is>
          <t>Organic</t>
        </is>
      </c>
      <c r="C10" s="2" t="n">
        <v>29.2</v>
      </c>
      <c r="D10" t="n">
        <v>1.41</v>
      </c>
      <c r="E10" s="2" t="n">
        <v>4.38</v>
      </c>
      <c r="F10" s="2" t="n">
        <v>15</v>
      </c>
      <c r="G10" s="1" t="n">
        <v>870</v>
      </c>
      <c r="H10" s="2" t="n">
        <v>24.5</v>
      </c>
      <c r="I10" s="2" t="n">
        <v>70.59999999999999</v>
      </c>
      <c r="J10" t="inlineStr">
        <is>
          <t>D18 : BTP-eC9-4F : Z19</t>
        </is>
      </c>
      <c r="K10" s="2" t="b">
        <v>1</v>
      </c>
      <c r="L10">
        <f>HYPERLINK("https://doi.org/10.1007/s11426-025-3000-y","Wei (2026)")</f>
        <v/>
      </c>
      <c r="M10" s="2" t="b">
        <v>0</v>
      </c>
      <c r="N10" s="2" t="b">
        <v>0</v>
      </c>
      <c r="O10" s="2" t="b">
        <v>0</v>
      </c>
      <c r="P10" s="2" t="b">
        <v>0</v>
      </c>
    </row>
    <row r="11">
      <c r="A11" s="1" t="n">
        <v>2229</v>
      </c>
      <c r="B11" t="inlineStr">
        <is>
          <t>Perovskite</t>
        </is>
      </c>
      <c r="C11" s="2" t="n">
        <v>56.54</v>
      </c>
      <c r="D11" t="n">
        <v>2.34</v>
      </c>
      <c r="E11" s="2" t="n">
        <v>5.33</v>
      </c>
      <c r="F11" s="2" t="n">
        <v>9.42</v>
      </c>
      <c r="G11" s="1" t="n">
        <v>1470</v>
      </c>
      <c r="H11" s="2" t="n">
        <v>7.8</v>
      </c>
      <c r="I11" s="2" t="n">
        <v>82.18000000000001</v>
      </c>
      <c r="J11" t="inlineStr">
        <is>
          <t>CsPbBr3</t>
        </is>
      </c>
      <c r="K11" s="2" t="b">
        <v>0</v>
      </c>
      <c r="L11">
        <f>HYPERLINK("https://doi.org/10.1016/j.cej.2026.174051","Xin (2026)")</f>
        <v/>
      </c>
      <c r="M11" s="2" t="b">
        <v>0</v>
      </c>
      <c r="N11" s="2" t="b">
        <v>0</v>
      </c>
      <c r="O11" s="2" t="b">
        <v>0</v>
      </c>
      <c r="P11" s="2" t="b">
        <v>0</v>
      </c>
    </row>
    <row r="12">
      <c r="A12" s="1" t="n">
        <v>2230</v>
      </c>
      <c r="B12" t="inlineStr">
        <is>
          <t>Organic</t>
        </is>
      </c>
      <c r="C12" s="2" t="n">
        <v>22</v>
      </c>
      <c r="D12" t="n">
        <v>1.38</v>
      </c>
      <c r="E12" s="2" t="n">
        <v>3.15</v>
      </c>
      <c r="F12" s="2" t="n">
        <v>14.3</v>
      </c>
      <c r="G12" s="1" t="n">
        <v>846</v>
      </c>
      <c r="H12" s="2" t="n">
        <v>21.7</v>
      </c>
      <c r="I12" s="2" t="n">
        <v>78.3</v>
      </c>
      <c r="J12" t="inlineStr">
        <is>
          <t>PM6:BTP-eC9</t>
        </is>
      </c>
      <c r="K12" s="2" t="b">
        <v>0</v>
      </c>
      <c r="L12">
        <f>HYPERLINK("https://doi.org/10.1007/s40820-026-02083-1","Mo (2026)")</f>
        <v/>
      </c>
      <c r="M12" s="2" t="b">
        <v>0</v>
      </c>
      <c r="N12" s="2" t="b">
        <v>0</v>
      </c>
      <c r="O12" s="2" t="b">
        <v>0</v>
      </c>
      <c r="P12" s="2" t="b">
        <v>0</v>
      </c>
    </row>
    <row r="13">
      <c r="A13" s="1" t="n">
        <v>2231</v>
      </c>
      <c r="B13" t="inlineStr">
        <is>
          <t>Organic</t>
        </is>
      </c>
      <c r="C13" s="2" t="n">
        <v>36.05</v>
      </c>
      <c r="D13" t="n">
        <v>1.43</v>
      </c>
      <c r="E13" s="2" t="n">
        <v>2.73</v>
      </c>
      <c r="F13" s="2" t="n">
        <v>7.56</v>
      </c>
      <c r="G13" s="1" t="n">
        <v>913</v>
      </c>
      <c r="H13" s="2" t="n">
        <v>13.4</v>
      </c>
      <c r="I13" s="2" t="n">
        <v>62.4</v>
      </c>
      <c r="J13" t="inlineStr">
        <is>
          <t>PM6 : L8-BO</t>
        </is>
      </c>
      <c r="K13" s="2" t="b">
        <v>0</v>
      </c>
      <c r="L13">
        <f>HYPERLINK("https://doi.org/10.1016/j.nanoen.2026.111776","Tan (2026)")</f>
        <v/>
      </c>
      <c r="M13" s="2" t="b">
        <v>0</v>
      </c>
      <c r="N13" s="2" t="b">
        <v>0</v>
      </c>
      <c r="O13" s="2" t="b">
        <v>0</v>
      </c>
      <c r="P13" s="2" t="b">
        <v>0</v>
      </c>
    </row>
    <row r="14">
      <c r="A14" s="1" t="n">
        <v>2236</v>
      </c>
      <c r="B14" t="inlineStr">
        <is>
          <t>Organic</t>
        </is>
      </c>
      <c r="C14" s="2" t="n">
        <v>55</v>
      </c>
      <c r="D14" t="n">
        <v>1.43</v>
      </c>
      <c r="E14" s="2" t="n">
        <v>2.64</v>
      </c>
      <c r="F14" s="2" t="n">
        <v>4.8</v>
      </c>
      <c r="G14" s="1" t="n">
        <v>694</v>
      </c>
      <c r="H14" s="2" t="n">
        <v>13.5</v>
      </c>
      <c r="I14" s="2" t="n">
        <v>50.9</v>
      </c>
      <c r="J14" t="inlineStr">
        <is>
          <t>PCE10 : BTP-eC9</t>
        </is>
      </c>
      <c r="K14" s="2" t="b">
        <v>0</v>
      </c>
      <c r="L14">
        <f>HYPERLINK("https://doi.org/10.1016/j.nanoen.2026.111776","Tan (2026)")</f>
        <v/>
      </c>
      <c r="M14" s="2" t="b">
        <v>0</v>
      </c>
      <c r="N14" s="2" t="b">
        <v>0</v>
      </c>
      <c r="O14" s="2" t="b">
        <v>0</v>
      </c>
      <c r="P14" s="2" t="b">
        <v>0</v>
      </c>
    </row>
    <row r="15">
      <c r="A15" s="1" t="n">
        <v>2238</v>
      </c>
      <c r="B15" t="inlineStr">
        <is>
          <t>Organic</t>
        </is>
      </c>
      <c r="C15" s="2" t="n">
        <v>42.92</v>
      </c>
      <c r="D15" t="n">
        <v>1.44</v>
      </c>
      <c r="E15" s="2" t="n">
        <v>4.79</v>
      </c>
      <c r="F15" s="2" t="n">
        <v>11.16</v>
      </c>
      <c r="G15" s="1" t="n">
        <v>929</v>
      </c>
      <c r="H15" s="2" t="n">
        <v>17.11</v>
      </c>
      <c r="I15" s="2" t="n">
        <v>70.2</v>
      </c>
      <c r="J15" t="inlineStr">
        <is>
          <t>PM6 : PYBSe-L : PYIT</t>
        </is>
      </c>
      <c r="K15" s="2" t="b">
        <v>0</v>
      </c>
      <c r="L15">
        <f>HYPERLINK("https://doi.org/10.1002/adma.73498","Wu (2026)")</f>
        <v/>
      </c>
      <c r="M15" s="2" t="b">
        <v>0</v>
      </c>
      <c r="N15" s="2" t="b">
        <v>0</v>
      </c>
      <c r="O15" s="2" t="b">
        <v>0</v>
      </c>
      <c r="P15" s="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2026-08-09T10:23:48Z</dcterms:created>
  <dcterms:modified xsi:type="dcterms:W3CDTF">2026-08-09T10:23:49Z</dcterms:modified>
</cp:coreProperties>
</file>